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40" i="1"/>
  <c r="B37" i="1"/>
  <c r="B35" i="1"/>
  <c r="B22" i="1"/>
  <c r="B6" i="1"/>
  <c r="B12" i="1"/>
  <c r="B16" i="1"/>
  <c r="B20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<sst xmlns="http://schemas.openxmlformats.org/spreadsheetml/2006/main" count="57" uniqueCount="52">
  <si>
    <t>Amount</t>
  </si>
  <si>
    <t>Beverage</t>
  </si>
  <si>
    <t>Food</t>
  </si>
  <si>
    <t>Linens</t>
  </si>
  <si>
    <t>Florals</t>
  </si>
  <si>
    <t>Mayor's reception bars</t>
  </si>
  <si>
    <t>Mayor's reception Formula 1</t>
  </si>
  <si>
    <t>Billed to Austin Convention and Visitors Bureau</t>
  </si>
  <si>
    <t>Music</t>
  </si>
  <si>
    <t>Envelopes</t>
  </si>
  <si>
    <t>Checkered ribbon for wrapping gifts</t>
  </si>
  <si>
    <t>Frames for Proclamations</t>
  </si>
  <si>
    <t>Photographer</t>
  </si>
  <si>
    <t>Formula 1 Car</t>
  </si>
  <si>
    <t>Adolph Ortiz 515 Sheep Trail Kyle TX 78640</t>
  </si>
  <si>
    <t>Troy Campbell invovice 11/7/12 4518 Red River Austin 78751</t>
  </si>
  <si>
    <t>Austin Java, mini-sandwich tray $50, brownie tray $28, chips &amp; salsa $16, gratuity $14.10</t>
  </si>
  <si>
    <t>Hobby Lobby $7.98 ribbon for gift boxes, checkered ribbon $79.80</t>
  </si>
  <si>
    <t>Bought from Austin Convention &amp; Visitors Bureau</t>
  </si>
  <si>
    <t>GRAND TOTAL</t>
  </si>
  <si>
    <t>Total Beverage</t>
  </si>
  <si>
    <t>Total Food</t>
  </si>
  <si>
    <t>Total Linens</t>
  </si>
  <si>
    <t>Total  Florals</t>
  </si>
  <si>
    <t>Notes</t>
  </si>
  <si>
    <t>Pens for Guests (300  at $4.00 each)</t>
  </si>
  <si>
    <t xml:space="preserve">    Mariachi Relampago</t>
  </si>
  <si>
    <t xml:space="preserve">    Matt Wilson Band</t>
  </si>
  <si>
    <t xml:space="preserve">    Green Room Food for musicians</t>
  </si>
  <si>
    <t>Subtotal</t>
  </si>
  <si>
    <t>Category Totals</t>
  </si>
  <si>
    <t>Total Music</t>
  </si>
  <si>
    <t>Total Gifts and Materials</t>
  </si>
  <si>
    <t>Grand Total</t>
  </si>
  <si>
    <t>Total 20% Gratuity on Food &amp; Beverage</t>
  </si>
  <si>
    <t xml:space="preserve"> Mayor's F1 Reception Costs • Wednesday November 14, 2012 5-7pm</t>
  </si>
  <si>
    <t>Food &amp; Beverage purchased from Levy's Restaurants at Austin Convention Center Catering (Contact No. 117413)</t>
  </si>
  <si>
    <t>Mayor's reception in mayor's chambers</t>
  </si>
  <si>
    <t xml:space="preserve">20% Gratuity </t>
  </si>
  <si>
    <t>20% Gratuity on food</t>
  </si>
  <si>
    <t>F1 mayor's reception: custom hors d’oevures, carving station, full bar</t>
  </si>
  <si>
    <t>Event No. ACCD538 Total</t>
  </si>
  <si>
    <t>Event No. ACCD537 Total</t>
  </si>
  <si>
    <t>Event No. ACCD651 Total</t>
  </si>
  <si>
    <t>Event No. ACCD922 Total</t>
  </si>
  <si>
    <t>Billed to City of Austin Economic Growth &amp; Redevelopment Services Office ( EGRSO )</t>
  </si>
  <si>
    <t xml:space="preserve">    Mike Meadows &amp; Jens Lysdal</t>
  </si>
  <si>
    <t>Michael's Sunset Valley, 3 each 11X14" frames</t>
  </si>
  <si>
    <t xml:space="preserve">Photography by (Gene) Chavez, take photos of visitors beside F1 race car, digital images of COA employees and/or persons of interest. </t>
  </si>
  <si>
    <t>No charge. Car was already scheduled to be in Austin for another event</t>
  </si>
  <si>
    <t>Walter Michael Mordecai Management &amp; Booking, 12400 Hwy 71W, Ste 350-177 78738</t>
  </si>
  <si>
    <t>The Print Shoppe, Printing 500 A-6 silver curious $149.55, envelope imprinting $137.35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</si>
</sst>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4" tint="-0.499984740745262"/>
      <name val="Calibri"/>
      <scheme val="minor"/>
    </font>
    <font>
      <sz val="12"/>
      <color theme="4" tint="-0.499984740745262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2" borderId="0" xfId="0" applyFill="1"/>
    <xf numFmtId="8" fontId="0" fillId="2" borderId="0" xfId="0" applyNumberFormat="1" applyFill="1"/>
    <xf numFmtId="0" fontId="0" fillId="3" borderId="0" xfId="0" applyFill="1"/>
    <xf numFmtId="0" fontId="3" fillId="3" borderId="0" xfId="0" applyFont="1" applyFill="1"/>
    <xf numFmtId="164" fontId="0" fillId="0" borderId="0" xfId="0" applyNumberFormat="1"/>
    <xf numFmtId="164" fontId="0" fillId="2" borderId="0" xfId="0" applyNumberFormat="1" applyFill="1"/>
    <xf numFmtId="164" fontId="3" fillId="3" borderId="0" xfId="0" applyNumberFormat="1" applyFont="1" applyFill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3" fillId="4" borderId="0" xfId="0" applyNumberFormat="1" applyFont="1" applyFill="1"/>
    <xf numFmtId="0" fontId="0" fillId="4" borderId="0" xfId="0" applyFill="1"/>
    <xf numFmtId="0" fontId="1" fillId="4" borderId="0" xfId="0" applyFont="1" applyFill="1"/>
    <xf numFmtId="0" fontId="1" fillId="0" borderId="0" xfId="0" applyFont="1" applyFill="1"/>
    <xf numFmtId="164" fontId="3" fillId="0" borderId="0" xfId="0" applyNumberFormat="1" applyFont="1" applyFill="1"/>
    <xf numFmtId="0" fontId="0" fillId="0" borderId="0" xfId="0" applyFill="1"/>
    <xf numFmtId="164" fontId="2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0" fontId="0" fillId="0" borderId="0" xfId="0" applyAlignment="1">
      <alignment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Sheet1!$A$40:$A$46</c:f>
              <c:strCache>
                <c:ptCount val="7"/>
                <c:pt idx="0">
                  <c:v>Total Beverage</c:v>
                </c:pt>
                <c:pt idx="1">
                  <c:v>Total Food</c:v>
                </c:pt>
                <c:pt idx="2">
                  <c:v>Total Linens</c:v>
                </c:pt>
                <c:pt idx="3">
                  <c:v>Total  Florals</c:v>
                </c:pt>
                <c:pt idx="4">
                  <c:v>Total 20% Gratuity on Food &amp; Beverage</c:v>
                </c:pt>
                <c:pt idx="5">
                  <c:v>Total Music</c:v>
                </c:pt>
                <c:pt idx="6">
                  <c:v>Total Gifts and Materials</c:v>
                </c:pt>
              </c:strCache>
            </c:strRef>
          </c:cat>
          <c:val>
            <c:numRef>
              <c:f>Sheet1!$B$40:$B$46</c:f>
              <c:numCache>
                <c:formatCode>"$"#,##0.00</c:formatCode>
                <c:ptCount val="7"/>
                <c:pt idx="0">
                  <c:v>5600.0</c:v>
                </c:pt>
                <c:pt idx="1">
                  <c:v>7127.5</c:v>
                </c:pt>
                <c:pt idx="2">
                  <c:v>755.5</c:v>
                </c:pt>
                <c:pt idx="3">
                  <c:v>1339.0</c:v>
                </c:pt>
                <c:pt idx="4">
                  <c:v>2545.5</c:v>
                </c:pt>
                <c:pt idx="5">
                  <c:v>983.1</c:v>
                </c:pt>
                <c:pt idx="6">
                  <c:v>2112.91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37</xdr:row>
      <xdr:rowOff>152400</xdr:rowOff>
    </xdr:from>
    <xdr:to>
      <xdr:col>8</xdr:col>
      <xdr:colOff>81280</xdr:colOff>
      <xdr:row>52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showRuler="0" zoomScale="125" zoomScaleNormal="125" zoomScalePageLayoutView="125" workbookViewId="0">
      <selection activeCell="J45" sqref="J45"/>
    </sheetView>
  </sheetViews>
  <sheetFormatPr baseColWidth="10" defaultRowHeight="15" x14ac:dyDescent="0"/>
  <cols>
    <col min="1" max="1" width="33" customWidth="1"/>
    <col min="2" max="2" width="10.83203125" style="7"/>
    <col min="3" max="3" width="23.83203125" customWidth="1"/>
  </cols>
  <sheetData>
    <row r="1" spans="1:8" s="21" customFormat="1" ht="23">
      <c r="A1" s="19" t="s">
        <v>35</v>
      </c>
      <c r="B1" s="20"/>
    </row>
    <row r="2" spans="1:8">
      <c r="A2" t="s">
        <v>36</v>
      </c>
    </row>
    <row r="3" spans="1:8">
      <c r="B3" s="7" t="s">
        <v>0</v>
      </c>
      <c r="C3" t="s">
        <v>24</v>
      </c>
    </row>
    <row r="4" spans="1:8">
      <c r="A4" t="s">
        <v>1</v>
      </c>
      <c r="B4" s="7">
        <v>5600</v>
      </c>
      <c r="C4" s="1" t="s">
        <v>5</v>
      </c>
      <c r="H4" s="1"/>
    </row>
    <row r="5" spans="1:8">
      <c r="A5" t="s">
        <v>38</v>
      </c>
      <c r="B5" s="7">
        <v>1120</v>
      </c>
      <c r="C5" s="1"/>
      <c r="H5" s="1"/>
    </row>
    <row r="6" spans="1:8" s="3" customFormat="1">
      <c r="A6" s="3" t="s">
        <v>41</v>
      </c>
      <c r="B6" s="8">
        <f>B4+B5</f>
        <v>6720</v>
      </c>
      <c r="C6" s="4"/>
      <c r="H6" s="4"/>
    </row>
    <row r="7" spans="1:8">
      <c r="C7" s="1"/>
      <c r="H7" s="1"/>
    </row>
    <row r="8" spans="1:8">
      <c r="A8" t="s">
        <v>2</v>
      </c>
      <c r="B8" s="7">
        <v>750</v>
      </c>
      <c r="C8" t="s">
        <v>6</v>
      </c>
      <c r="H8" s="1"/>
    </row>
    <row r="9" spans="1:8">
      <c r="A9" t="s">
        <v>3</v>
      </c>
      <c r="B9" s="7">
        <v>755.5</v>
      </c>
    </row>
    <row r="10" spans="1:8">
      <c r="A10" t="s">
        <v>4</v>
      </c>
      <c r="B10" s="7">
        <v>1339</v>
      </c>
    </row>
    <row r="11" spans="1:8">
      <c r="A11" t="s">
        <v>39</v>
      </c>
      <c r="B11" s="7">
        <v>150</v>
      </c>
    </row>
    <row r="12" spans="1:8" s="3" customFormat="1">
      <c r="A12" s="3" t="s">
        <v>42</v>
      </c>
      <c r="B12" s="8">
        <f>SUM(B8:B11)</f>
        <v>2994.5</v>
      </c>
    </row>
    <row r="14" spans="1:8">
      <c r="A14" t="s">
        <v>2</v>
      </c>
      <c r="B14" s="7">
        <v>127.5</v>
      </c>
      <c r="C14" t="s">
        <v>37</v>
      </c>
    </row>
    <row r="15" spans="1:8">
      <c r="A15" t="s">
        <v>38</v>
      </c>
      <c r="B15" s="7">
        <v>25.5</v>
      </c>
    </row>
    <row r="16" spans="1:8" s="3" customFormat="1">
      <c r="A16" s="3" t="s">
        <v>43</v>
      </c>
      <c r="B16" s="8">
        <f>SUM(B14:B15)</f>
        <v>153</v>
      </c>
    </row>
    <row r="18" spans="1:3">
      <c r="A18" t="s">
        <v>2</v>
      </c>
      <c r="B18" s="7">
        <v>6250</v>
      </c>
      <c r="C18" t="s">
        <v>40</v>
      </c>
    </row>
    <row r="19" spans="1:3">
      <c r="A19" t="s">
        <v>38</v>
      </c>
      <c r="B19" s="7">
        <v>1250</v>
      </c>
    </row>
    <row r="20" spans="1:3" s="3" customFormat="1">
      <c r="A20" s="3" t="s">
        <v>44</v>
      </c>
      <c r="B20" s="8">
        <f>SUM(B18:B19)</f>
        <v>7500</v>
      </c>
    </row>
    <row r="22" spans="1:3" s="5" customFormat="1">
      <c r="A22" s="6" t="s">
        <v>29</v>
      </c>
      <c r="B22" s="9">
        <f>B6+B12+B16+B20</f>
        <v>17367.5</v>
      </c>
      <c r="C22" s="6" t="s">
        <v>7</v>
      </c>
    </row>
    <row r="24" spans="1:3">
      <c r="A24" s="2" t="s">
        <v>8</v>
      </c>
    </row>
    <row r="25" spans="1:3">
      <c r="A25" t="s">
        <v>26</v>
      </c>
      <c r="B25" s="7">
        <v>375</v>
      </c>
      <c r="C25" t="s">
        <v>14</v>
      </c>
    </row>
    <row r="26" spans="1:3">
      <c r="A26" t="s">
        <v>27</v>
      </c>
      <c r="B26" s="7">
        <v>300</v>
      </c>
      <c r="C26" t="s">
        <v>50</v>
      </c>
    </row>
    <row r="27" spans="1:3">
      <c r="A27" t="s">
        <v>46</v>
      </c>
      <c r="B27" s="7">
        <v>200</v>
      </c>
      <c r="C27" t="s">
        <v>15</v>
      </c>
    </row>
    <row r="28" spans="1:3">
      <c r="A28" t="s">
        <v>28</v>
      </c>
      <c r="B28" s="7">
        <v>108.1</v>
      </c>
      <c r="C28" t="s">
        <v>16</v>
      </c>
    </row>
    <row r="29" spans="1:3">
      <c r="A29" t="s">
        <v>9</v>
      </c>
      <c r="B29" s="7">
        <v>286.89999999999998</v>
      </c>
      <c r="C29" t="s">
        <v>51</v>
      </c>
    </row>
    <row r="30" spans="1:3">
      <c r="A30" t="s">
        <v>10</v>
      </c>
      <c r="B30" s="7">
        <v>87.78</v>
      </c>
      <c r="C30" t="s">
        <v>17</v>
      </c>
    </row>
    <row r="31" spans="1:3">
      <c r="A31" t="s">
        <v>25</v>
      </c>
      <c r="B31" s="7">
        <v>1200</v>
      </c>
      <c r="C31" t="s">
        <v>18</v>
      </c>
    </row>
    <row r="32" spans="1:3">
      <c r="A32" t="s">
        <v>11</v>
      </c>
      <c r="B32" s="7">
        <v>38.229999999999997</v>
      </c>
      <c r="C32" t="s">
        <v>47</v>
      </c>
    </row>
    <row r="33" spans="1:8" ht="32" customHeight="1">
      <c r="A33" s="10" t="s">
        <v>12</v>
      </c>
      <c r="B33" s="11">
        <v>500</v>
      </c>
      <c r="C33" s="22" t="s">
        <v>48</v>
      </c>
      <c r="D33" s="22"/>
      <c r="E33" s="22"/>
      <c r="F33" s="22"/>
      <c r="G33" s="22"/>
      <c r="H33" s="22"/>
    </row>
    <row r="34" spans="1:8">
      <c r="A34" t="s">
        <v>13</v>
      </c>
      <c r="B34" s="7">
        <v>0</v>
      </c>
      <c r="C34" t="s">
        <v>49</v>
      </c>
    </row>
    <row r="35" spans="1:8" s="5" customFormat="1">
      <c r="A35" s="6" t="s">
        <v>29</v>
      </c>
      <c r="B35" s="9">
        <f>SUM(B25:B34)</f>
        <v>3096.0099999999998</v>
      </c>
      <c r="C35" s="6" t="s">
        <v>45</v>
      </c>
    </row>
    <row r="37" spans="1:8" s="13" customFormat="1">
      <c r="A37" s="14" t="s">
        <v>19</v>
      </c>
      <c r="B37" s="12">
        <f>B22+B35</f>
        <v>20463.509999999998</v>
      </c>
    </row>
    <row r="38" spans="1:8" s="17" customFormat="1">
      <c r="A38" s="15"/>
      <c r="B38" s="16"/>
    </row>
    <row r="39" spans="1:8">
      <c r="A39" s="2" t="s">
        <v>30</v>
      </c>
    </row>
    <row r="40" spans="1:8">
      <c r="A40" t="s">
        <v>20</v>
      </c>
      <c r="B40" s="7">
        <f>B4</f>
        <v>5600</v>
      </c>
    </row>
    <row r="41" spans="1:8">
      <c r="A41" t="s">
        <v>21</v>
      </c>
      <c r="B41" s="7">
        <f>B8+B14+B18</f>
        <v>7127.5</v>
      </c>
    </row>
    <row r="42" spans="1:8">
      <c r="A42" t="s">
        <v>22</v>
      </c>
      <c r="B42" s="7">
        <f>B9</f>
        <v>755.5</v>
      </c>
    </row>
    <row r="43" spans="1:8">
      <c r="A43" t="s">
        <v>23</v>
      </c>
      <c r="B43" s="7">
        <f>B10</f>
        <v>1339</v>
      </c>
    </row>
    <row r="44" spans="1:8">
      <c r="A44" t="s">
        <v>34</v>
      </c>
      <c r="B44" s="7">
        <f>B5+B11+B15+B19</f>
        <v>2545.5</v>
      </c>
    </row>
    <row r="45" spans="1:8">
      <c r="A45" t="s">
        <v>31</v>
      </c>
      <c r="B45" s="7">
        <f>B25+B26+B27+B28</f>
        <v>983.1</v>
      </c>
    </row>
    <row r="46" spans="1:8">
      <c r="A46" t="s">
        <v>32</v>
      </c>
      <c r="B46" s="7">
        <f>B29+B30+B31+B32+B33</f>
        <v>2112.91</v>
      </c>
    </row>
    <row r="47" spans="1:8" s="2" customFormat="1">
      <c r="A47" s="2" t="s">
        <v>33</v>
      </c>
      <c r="B47" s="18">
        <f>SUM(B40:B46)</f>
        <v>20463.509999999998</v>
      </c>
    </row>
  </sheetData>
  <mergeCells count="1">
    <mergeCell ref="C33:H33"/>
  </mergeCells>
  <phoneticPr fontId="8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Austin Bulldog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Martin</dc:creator>
  <cp:lastModifiedBy>Ken Martin</cp:lastModifiedBy>
  <cp:lastPrinted>2012-12-20T19:46:09Z</cp:lastPrinted>
  <dcterms:created xsi:type="dcterms:W3CDTF">2012-12-18T16:52:09Z</dcterms:created>
  <dcterms:modified xsi:type="dcterms:W3CDTF">2012-12-20T21:44:12Z</dcterms:modified>
</cp:coreProperties>
</file>